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425" activeTab="0"/>
  </bookViews>
  <sheets>
    <sheet name="PL699" sheetId="1" r:id="rId1"/>
  </sheets>
  <definedNames>
    <definedName name="_Regression_Int" localSheetId="0" hidden="1">1</definedName>
    <definedName name="_xlnm.Print_Area" localSheetId="0">'PL699'!$A$2:$F$73</definedName>
    <definedName name="Print_Area_MI">'PL699'!$A$2:$E$84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<sst xmlns="http://schemas.openxmlformats.org/spreadsheetml/2006/main" count="58" uniqueCount="51">
  <si>
    <t>MALAYAN BANKING BERHAD</t>
  </si>
  <si>
    <t>(3813-K)</t>
  </si>
  <si>
    <t>100, Jalan Tun Perak</t>
  </si>
  <si>
    <t>50050 Kuala Lumpur</t>
  </si>
  <si>
    <t>Interest income</t>
  </si>
  <si>
    <t>Interest expense</t>
  </si>
  <si>
    <t>Net interest income</t>
  </si>
  <si>
    <t>Non-interest income</t>
  </si>
  <si>
    <t>Net income</t>
  </si>
  <si>
    <t>Overhead expenses</t>
  </si>
  <si>
    <t>Operating Profit</t>
  </si>
  <si>
    <t>Loan loss and provision</t>
  </si>
  <si>
    <t>Share of profits in</t>
  </si>
  <si>
    <t xml:space="preserve">   associated companies</t>
  </si>
  <si>
    <t>Taxation</t>
  </si>
  <si>
    <t>Minority Interest</t>
  </si>
  <si>
    <t>Earnings per share</t>
  </si>
  <si>
    <t xml:space="preserve">   - Basic</t>
  </si>
  <si>
    <t xml:space="preserve">   -Fully diluted</t>
  </si>
  <si>
    <t>Group</t>
  </si>
  <si>
    <t xml:space="preserve">Profit before taxation </t>
  </si>
  <si>
    <t xml:space="preserve">Profit after taxation  before </t>
  </si>
  <si>
    <t>Net profit for the period</t>
  </si>
  <si>
    <t>Transfer to statutory reserves</t>
  </si>
  <si>
    <t>Retained profits brought forward</t>
  </si>
  <si>
    <t>Profits available for appropriation</t>
  </si>
  <si>
    <t>Retained profits carried forward</t>
  </si>
  <si>
    <t>Transfer to capital reserve</t>
  </si>
  <si>
    <t>12.1 sen</t>
  </si>
  <si>
    <t>Variance</t>
  </si>
  <si>
    <t>%</t>
  </si>
  <si>
    <t>Quarter</t>
  </si>
  <si>
    <t xml:space="preserve">ended </t>
  </si>
  <si>
    <t>31st Dec  1999</t>
  </si>
  <si>
    <t>Half year</t>
  </si>
  <si>
    <t>31st Dec 1999</t>
  </si>
  <si>
    <t>31st Dec 1998</t>
  </si>
  <si>
    <t>RM'000</t>
  </si>
  <si>
    <t>-</t>
  </si>
  <si>
    <t>29.7 sen</t>
  </si>
  <si>
    <t>ended</t>
  </si>
  <si>
    <t>Ending 30th June ,2000</t>
  </si>
  <si>
    <t xml:space="preserve">Unaudited Profit And Loss Account Of The Group For The First Half  Of The Financial Year </t>
  </si>
  <si>
    <t xml:space="preserve">Income from Skim </t>
  </si>
  <si>
    <t xml:space="preserve">  Perbankan Islam</t>
  </si>
  <si>
    <t xml:space="preserve">Profit retained for the period </t>
  </si>
  <si>
    <t>Dividends</t>
  </si>
  <si>
    <t xml:space="preserve">   Minority Interest</t>
  </si>
  <si>
    <t>29.2 sen</t>
  </si>
  <si>
    <t>18.6 sen</t>
  </si>
  <si>
    <t>18.3 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</si>
</sst>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\ AM/PM_)"/>
    <numFmt numFmtId="166" formatCode="#,##0.0_);\(#,##0.0\)"/>
  </numFmts>
  <fonts count="6">
    <font>
      <sz val="12"/>
      <name val="Tms Rmn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ms Rm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/>
    </xf>
    <xf numFmtId="37" fontId="3" fillId="0" borderId="0" xfId="0" applyFont="1" applyAlignment="1" applyProtection="1">
      <alignment horizontal="left"/>
      <protection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2" fillId="0" borderId="1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2" fillId="0" borderId="1" xfId="0" applyFont="1" applyBorder="1" applyAlignment="1">
      <alignment/>
    </xf>
    <xf numFmtId="37" fontId="3" fillId="0" borderId="1" xfId="0" applyFont="1" applyBorder="1" applyAlignment="1">
      <alignment/>
    </xf>
    <xf numFmtId="39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37" fontId="3" fillId="0" borderId="0" xfId="0" applyFont="1" applyAlignment="1" applyProtection="1">
      <alignment horizontal="right"/>
      <protection/>
    </xf>
    <xf numFmtId="37" fontId="3" fillId="0" borderId="0" xfId="0" applyFont="1" applyAlignment="1" applyProtection="1">
      <alignment horizontal="fill"/>
      <protection/>
    </xf>
    <xf numFmtId="37" fontId="2" fillId="0" borderId="0" xfId="0" applyFont="1" applyAlignment="1">
      <alignment horizontal="center"/>
    </xf>
    <xf numFmtId="37" fontId="2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2" fillId="0" borderId="0" xfId="0" applyFont="1" applyBorder="1" applyAlignment="1">
      <alignment/>
    </xf>
    <xf numFmtId="37" fontId="3" fillId="0" borderId="0" xfId="0" applyFont="1" applyBorder="1" applyAlignment="1">
      <alignment/>
    </xf>
    <xf numFmtId="37" fontId="3" fillId="0" borderId="0" xfId="0" applyFont="1" applyBorder="1" applyAlignment="1" applyProtection="1">
      <alignment horizontal="left"/>
      <protection/>
    </xf>
    <xf numFmtId="39" fontId="2" fillId="0" borderId="0" xfId="0" applyNumberFormat="1" applyFont="1" applyBorder="1" applyAlignment="1" applyProtection="1">
      <alignment horizontal="right"/>
      <protection/>
    </xf>
    <xf numFmtId="39" fontId="3" fillId="0" borderId="0" xfId="0" applyNumberFormat="1" applyFont="1" applyBorder="1" applyAlignment="1" applyProtection="1">
      <alignment horizontal="right"/>
      <protection/>
    </xf>
    <xf numFmtId="39" fontId="2" fillId="0" borderId="0" xfId="0" applyNumberFormat="1" applyFont="1" applyBorder="1" applyAlignment="1" applyProtection="1">
      <alignment/>
      <protection/>
    </xf>
    <xf numFmtId="37" fontId="2" fillId="0" borderId="2" xfId="0" applyFont="1" applyBorder="1" applyAlignment="1">
      <alignment/>
    </xf>
    <xf numFmtId="37" fontId="3" fillId="0" borderId="2" xfId="0" applyFont="1" applyBorder="1" applyAlignment="1">
      <alignment/>
    </xf>
    <xf numFmtId="37" fontId="3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2" fillId="0" borderId="0" xfId="0" applyFont="1" applyAlignment="1" applyProtection="1">
      <alignment horizontal="left"/>
      <protection/>
    </xf>
    <xf numFmtId="37" fontId="5" fillId="0" borderId="0" xfId="0" applyFont="1" applyAlignment="1">
      <alignment/>
    </xf>
    <xf numFmtId="9" fontId="4" fillId="0" borderId="0" xfId="19" applyFont="1" applyAlignment="1">
      <alignment horizontal="center"/>
    </xf>
    <xf numFmtId="37" fontId="5" fillId="0" borderId="0" xfId="0" applyFont="1" applyAlignment="1">
      <alignment horizontal="center"/>
    </xf>
    <xf numFmtId="37" fontId="4" fillId="0" borderId="0" xfId="0" applyFont="1" applyAlignment="1">
      <alignment/>
    </xf>
    <xf numFmtId="37" fontId="2" fillId="0" borderId="0" xfId="0" applyFont="1" applyBorder="1" applyAlignment="1" quotePrefix="1">
      <alignment horizontal="center"/>
    </xf>
    <xf numFmtId="37" fontId="0" fillId="0" borderId="0" xfId="0" applyBorder="1" applyAlignment="1">
      <alignment/>
    </xf>
    <xf numFmtId="37" fontId="2" fillId="0" borderId="4" xfId="0" applyFont="1" applyBorder="1" applyAlignment="1" applyProtection="1">
      <alignment horizontal="right"/>
      <protection/>
    </xf>
    <xf numFmtId="37" fontId="3" fillId="0" borderId="4" xfId="0" applyNumberFormat="1" applyFont="1" applyBorder="1" applyAlignment="1" applyProtection="1">
      <alignment horizontal="right"/>
      <protection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F87"/>
  <sheetViews>
    <sheetView showGridLines="0" tabSelected="1" workbookViewId="0" topLeftCell="A76">
      <selection activeCell="A87" sqref="A87"/>
    </sheetView>
  </sheetViews>
  <sheetFormatPr defaultColWidth="9.59765625" defaultRowHeight="15"/>
  <cols>
    <col min="1" max="1" width="26.8984375" style="0" customWidth="1"/>
    <col min="2" max="2" width="15.19921875" style="0" customWidth="1"/>
    <col min="3" max="3" width="1.59765625" style="0" customWidth="1"/>
    <col min="4" max="4" width="13.69921875" style="0" customWidth="1"/>
    <col min="5" max="5" width="15.5" style="0" customWidth="1"/>
    <col min="6" max="6" width="10.59765625" style="0" customWidth="1"/>
  </cols>
  <sheetData>
    <row r="2" spans="1:5" ht="15.75">
      <c r="A2" s="48" t="s">
        <v>0</v>
      </c>
      <c r="B2" s="48"/>
      <c r="C2" s="48"/>
      <c r="D2" s="48"/>
      <c r="E2" s="48"/>
    </row>
    <row r="3" spans="1:5" ht="15.75">
      <c r="A3" s="3" t="s">
        <v>1</v>
      </c>
      <c r="B3" s="2"/>
      <c r="C3" s="2"/>
      <c r="D3" s="2"/>
      <c r="E3" s="2"/>
    </row>
    <row r="4" spans="1:5" ht="15.75">
      <c r="A4" s="3" t="s">
        <v>2</v>
      </c>
      <c r="B4" s="2"/>
      <c r="C4" s="2"/>
      <c r="D4" s="2"/>
      <c r="E4" s="2"/>
    </row>
    <row r="5" spans="1:5" ht="15.75">
      <c r="A5" s="3" t="s">
        <v>3</v>
      </c>
      <c r="B5" s="2"/>
      <c r="C5" s="2"/>
      <c r="D5" s="2"/>
      <c r="E5" s="2"/>
    </row>
    <row r="6" spans="1:5" ht="15.75">
      <c r="A6" s="4"/>
      <c r="B6" s="4"/>
      <c r="C6" s="4"/>
      <c r="D6" s="4"/>
      <c r="E6" s="4"/>
    </row>
    <row r="7" spans="1:6" ht="15.75">
      <c r="A7" s="49" t="s">
        <v>42</v>
      </c>
      <c r="B7" s="49"/>
      <c r="C7" s="49"/>
      <c r="D7" s="49"/>
      <c r="E7" s="49"/>
      <c r="F7" s="49"/>
    </row>
    <row r="8" spans="1:5" ht="15.75">
      <c r="A8" s="39" t="s">
        <v>41</v>
      </c>
      <c r="B8" s="2"/>
      <c r="C8" s="2"/>
      <c r="D8" s="2"/>
      <c r="E8" s="2"/>
    </row>
    <row r="9" spans="1:5" ht="15.75">
      <c r="A9" s="39"/>
      <c r="B9" s="2"/>
      <c r="C9" s="2"/>
      <c r="D9" s="2"/>
      <c r="E9" s="2"/>
    </row>
    <row r="10" spans="1:5" ht="15.75">
      <c r="A10" s="7" t="s">
        <v>19</v>
      </c>
      <c r="B10" s="2"/>
      <c r="C10" s="2"/>
      <c r="D10" s="2"/>
      <c r="E10" s="2"/>
    </row>
    <row r="11" spans="1:5" ht="15.75">
      <c r="A11" s="4"/>
      <c r="B11" s="6"/>
      <c r="C11" s="22"/>
      <c r="D11" s="42"/>
      <c r="E11" s="42"/>
    </row>
    <row r="12" spans="1:6" ht="15.75">
      <c r="A12" s="4"/>
      <c r="B12" s="6" t="s">
        <v>31</v>
      </c>
      <c r="C12" s="22"/>
      <c r="D12" s="42" t="s">
        <v>34</v>
      </c>
      <c r="E12" s="42" t="s">
        <v>34</v>
      </c>
      <c r="F12" s="40" t="s">
        <v>34</v>
      </c>
    </row>
    <row r="13" spans="1:6" ht="15.75">
      <c r="A13" s="4"/>
      <c r="B13" s="42" t="s">
        <v>32</v>
      </c>
      <c r="C13" s="22"/>
      <c r="D13" s="6" t="s">
        <v>40</v>
      </c>
      <c r="E13" s="6" t="s">
        <v>40</v>
      </c>
      <c r="F13" s="40" t="s">
        <v>29</v>
      </c>
    </row>
    <row r="14" spans="1:5" ht="15.75">
      <c r="A14" s="4"/>
      <c r="B14" s="6" t="s">
        <v>33</v>
      </c>
      <c r="C14" s="22"/>
      <c r="D14" s="6" t="s">
        <v>35</v>
      </c>
      <c r="E14" s="6" t="s">
        <v>36</v>
      </c>
    </row>
    <row r="15" spans="1:6" ht="15.75">
      <c r="A15" s="4"/>
      <c r="B15" s="6" t="s">
        <v>37</v>
      </c>
      <c r="C15" s="22"/>
      <c r="D15" s="6" t="s">
        <v>37</v>
      </c>
      <c r="E15" s="6" t="s">
        <v>37</v>
      </c>
      <c r="F15" s="41" t="s">
        <v>30</v>
      </c>
    </row>
    <row r="16" spans="1:5" ht="15.75">
      <c r="A16" s="4"/>
      <c r="B16" s="6"/>
      <c r="C16" s="22"/>
      <c r="D16" s="6"/>
      <c r="E16" s="6"/>
    </row>
    <row r="17" spans="1:6" ht="15.75">
      <c r="A17" s="5" t="s">
        <v>4</v>
      </c>
      <c r="B17" s="10">
        <v>1911795</v>
      </c>
      <c r="C17" s="7"/>
      <c r="D17" s="10">
        <v>3887887</v>
      </c>
      <c r="E17" s="11">
        <v>5155195</v>
      </c>
      <c r="F17">
        <f>(+D17-E17)/E17*100</f>
        <v>-24.583124401695766</v>
      </c>
    </row>
    <row r="18" spans="1:6" ht="15.75">
      <c r="A18" s="5" t="s">
        <v>5</v>
      </c>
      <c r="B18" s="10">
        <v>-971507</v>
      </c>
      <c r="C18" s="7"/>
      <c r="D18" s="10">
        <v>-1992118</v>
      </c>
      <c r="E18" s="11">
        <v>-3524706</v>
      </c>
      <c r="F18">
        <f>(+D18-E18)/E18*100</f>
        <v>-43.481300284335774</v>
      </c>
    </row>
    <row r="19" spans="1:5" ht="6.75" customHeight="1">
      <c r="A19" s="4"/>
      <c r="B19" s="7"/>
      <c r="C19" s="7"/>
      <c r="D19" s="7"/>
      <c r="E19" s="4"/>
    </row>
    <row r="20" spans="1:6" ht="15.75">
      <c r="A20" s="5" t="s">
        <v>6</v>
      </c>
      <c r="B20" s="12">
        <f>B17+B18</f>
        <v>940288</v>
      </c>
      <c r="C20" s="7"/>
      <c r="D20" s="12">
        <f>D17+D18</f>
        <v>1895769</v>
      </c>
      <c r="E20" s="13">
        <f>E17+E18</f>
        <v>1630489</v>
      </c>
      <c r="F20">
        <f>(+D20-E20)/E20*100</f>
        <v>16.269965636076048</v>
      </c>
    </row>
    <row r="21" spans="1:5" ht="0.75" customHeight="1">
      <c r="A21" s="5"/>
      <c r="B21" s="7"/>
      <c r="C21" s="7"/>
      <c r="D21" s="7"/>
      <c r="E21" s="4"/>
    </row>
    <row r="22" spans="1:5" ht="14.25" customHeight="1">
      <c r="A22" s="5" t="s">
        <v>43</v>
      </c>
      <c r="B22" s="10"/>
      <c r="C22" s="7"/>
      <c r="D22" s="10"/>
      <c r="E22" s="11"/>
    </row>
    <row r="23" spans="1:6" ht="14.25" customHeight="1">
      <c r="A23" s="4" t="s">
        <v>44</v>
      </c>
      <c r="B23" s="7">
        <v>43258</v>
      </c>
      <c r="C23" s="7"/>
      <c r="D23" s="7">
        <v>75701</v>
      </c>
      <c r="E23" s="4">
        <v>30127</v>
      </c>
      <c r="F23">
        <f>(+D23-E23)/E23*100</f>
        <v>151.27294453480266</v>
      </c>
    </row>
    <row r="24" spans="1:6" ht="14.25" customHeight="1">
      <c r="A24" s="4"/>
      <c r="B24" s="12">
        <f>SUM(B20:B23)</f>
        <v>983546</v>
      </c>
      <c r="C24" s="7"/>
      <c r="D24" s="12">
        <f>SUM(D20:D23)</f>
        <v>1971470</v>
      </c>
      <c r="E24" s="13">
        <f>SUM(E20:E23)</f>
        <v>1660616</v>
      </c>
      <c r="F24">
        <f>(+D24-E24)/E24*100</f>
        <v>18.719198177062005</v>
      </c>
    </row>
    <row r="25" spans="1:5" ht="1.5" customHeight="1">
      <c r="A25" s="4"/>
      <c r="B25" s="7"/>
      <c r="C25" s="7"/>
      <c r="D25" s="7"/>
      <c r="E25" s="4"/>
    </row>
    <row r="26" spans="1:5" ht="1.5" customHeight="1">
      <c r="A26" s="4"/>
      <c r="B26" s="7"/>
      <c r="C26" s="7"/>
      <c r="D26" s="7"/>
      <c r="E26" s="4"/>
    </row>
    <row r="27" spans="1:6" ht="15.75">
      <c r="A27" s="5" t="s">
        <v>7</v>
      </c>
      <c r="B27" s="10">
        <v>324634</v>
      </c>
      <c r="C27" s="25"/>
      <c r="D27" s="10">
        <v>584077</v>
      </c>
      <c r="E27" s="11">
        <v>534985</v>
      </c>
      <c r="F27">
        <f>(+D27-E27)/E27*100</f>
        <v>9.176332046692897</v>
      </c>
    </row>
    <row r="28" spans="1:5" ht="1.5" customHeight="1">
      <c r="A28" s="5"/>
      <c r="B28" s="37"/>
      <c r="C28" s="25"/>
      <c r="D28" s="37"/>
      <c r="E28" s="38"/>
    </row>
    <row r="29" spans="1:6" ht="15.75">
      <c r="A29" s="5" t="s">
        <v>8</v>
      </c>
      <c r="B29" s="35">
        <f>B24+B27</f>
        <v>1308180</v>
      </c>
      <c r="C29" s="25"/>
      <c r="D29" s="35">
        <f>D24+D27</f>
        <v>2555547</v>
      </c>
      <c r="E29" s="36">
        <f>E24+E27</f>
        <v>2195601</v>
      </c>
      <c r="F29">
        <f>(+D29-E29)/E29*100</f>
        <v>16.3939622909627</v>
      </c>
    </row>
    <row r="30" spans="1:5" ht="3" customHeight="1">
      <c r="A30" s="4"/>
      <c r="B30" s="7"/>
      <c r="C30" s="7"/>
      <c r="D30" s="7"/>
      <c r="E30" s="4"/>
    </row>
    <row r="31" spans="1:6" ht="15.75">
      <c r="A31" s="5" t="s">
        <v>9</v>
      </c>
      <c r="B31" s="10">
        <v>-397989</v>
      </c>
      <c r="C31" s="7"/>
      <c r="D31" s="10">
        <v>-793124</v>
      </c>
      <c r="E31" s="11">
        <v>-692206</v>
      </c>
      <c r="F31">
        <f>(+D31-E31)/E31*100</f>
        <v>14.57918596487173</v>
      </c>
    </row>
    <row r="32" spans="1:5" ht="2.25" customHeight="1">
      <c r="A32" s="4"/>
      <c r="B32" s="7"/>
      <c r="C32" s="7"/>
      <c r="D32" s="7"/>
      <c r="E32" s="4"/>
    </row>
    <row r="33" spans="1:6" ht="15.75">
      <c r="A33" s="5" t="s">
        <v>10</v>
      </c>
      <c r="B33" s="12">
        <f>B29+B31</f>
        <v>910191</v>
      </c>
      <c r="C33" s="7"/>
      <c r="D33" s="12">
        <f>D29+D31</f>
        <v>1762423</v>
      </c>
      <c r="E33" s="13">
        <f>E29+E31</f>
        <v>1503395</v>
      </c>
      <c r="F33">
        <f>(+D33-E33)/E33*100</f>
        <v>17.229537147589287</v>
      </c>
    </row>
    <row r="34" spans="1:5" ht="2.25" customHeight="1">
      <c r="A34" s="4"/>
      <c r="B34" s="7"/>
      <c r="C34" s="7"/>
      <c r="D34" s="7"/>
      <c r="E34" s="4"/>
    </row>
    <row r="35" spans="1:6" ht="15.75">
      <c r="A35" s="5" t="s">
        <v>11</v>
      </c>
      <c r="B35" s="10">
        <f>-377098+100000</f>
        <v>-277098</v>
      </c>
      <c r="C35" s="7"/>
      <c r="D35" s="10">
        <f>-826627+100000</f>
        <v>-726627</v>
      </c>
      <c r="E35" s="11">
        <v>-1267707</v>
      </c>
      <c r="F35">
        <f>(+D35-E35)/E35*100</f>
        <v>-42.68178687977585</v>
      </c>
    </row>
    <row r="36" spans="1:5" ht="1.5" customHeight="1">
      <c r="A36" s="5"/>
      <c r="B36" s="10"/>
      <c r="C36" s="7"/>
      <c r="D36" s="10"/>
      <c r="E36" s="11"/>
    </row>
    <row r="37" spans="1:6" ht="15.75">
      <c r="A37" s="4"/>
      <c r="B37" s="14">
        <f>B33+B35</f>
        <v>633093</v>
      </c>
      <c r="C37" s="8"/>
      <c r="D37" s="14">
        <f>D33+D35</f>
        <v>1035796</v>
      </c>
      <c r="E37" s="15">
        <f>E33+E35</f>
        <v>235688</v>
      </c>
      <c r="F37">
        <f>(+D37-E37)/E37*100</f>
        <v>339.4776144733716</v>
      </c>
    </row>
    <row r="38" spans="1:5" ht="0.75" customHeight="1">
      <c r="A38" s="4"/>
      <c r="B38" s="23"/>
      <c r="C38" s="8"/>
      <c r="D38" s="23"/>
      <c r="E38" s="24"/>
    </row>
    <row r="39" spans="1:5" ht="15.75">
      <c r="A39" s="5" t="s">
        <v>12</v>
      </c>
      <c r="C39" s="7"/>
      <c r="E39" s="9"/>
    </row>
    <row r="40" spans="1:6" ht="12.75" customHeight="1">
      <c r="A40" s="5" t="s">
        <v>13</v>
      </c>
      <c r="B40" s="8">
        <v>503</v>
      </c>
      <c r="C40" s="7"/>
      <c r="D40" s="8">
        <v>1154</v>
      </c>
      <c r="E40" s="33">
        <v>1221</v>
      </c>
      <c r="F40">
        <f>(+D40-E40)/E40*100</f>
        <v>-5.487305487305488</v>
      </c>
    </row>
    <row r="41" spans="1:5" ht="1.5" customHeight="1">
      <c r="A41" s="2"/>
      <c r="B41" s="8"/>
      <c r="C41" s="7"/>
      <c r="D41" s="8"/>
      <c r="E41" s="9"/>
    </row>
    <row r="42" spans="1:5" ht="5.25" customHeight="1">
      <c r="A42" s="4"/>
      <c r="B42" s="14"/>
      <c r="C42" s="7"/>
      <c r="D42" s="14"/>
      <c r="E42" s="15"/>
    </row>
    <row r="43" spans="1:6" ht="15.75">
      <c r="A43" s="5" t="s">
        <v>20</v>
      </c>
      <c r="B43" s="8">
        <f>SUM(B37:B41)</f>
        <v>633596</v>
      </c>
      <c r="C43" s="8"/>
      <c r="D43" s="8">
        <f>SUM(D37:D41)</f>
        <v>1036950</v>
      </c>
      <c r="E43" s="9">
        <f>SUM(E37:E41)</f>
        <v>236909</v>
      </c>
      <c r="F43">
        <f>(+D43-E43)/E43*100</f>
        <v>337.69970748261994</v>
      </c>
    </row>
    <row r="44" spans="1:5" ht="3.75" customHeight="1">
      <c r="A44" s="4"/>
      <c r="B44" s="8"/>
      <c r="C44" s="7"/>
      <c r="D44" s="8"/>
      <c r="E44" s="9"/>
    </row>
    <row r="45" spans="1:5" ht="15.75">
      <c r="A45" s="5" t="s">
        <v>14</v>
      </c>
      <c r="B45" s="8">
        <v>-192921</v>
      </c>
      <c r="C45" s="7"/>
      <c r="D45" s="8">
        <v>-330883</v>
      </c>
      <c r="E45" s="9">
        <v>-14622</v>
      </c>
    </row>
    <row r="46" spans="1:5" ht="3.75" customHeight="1">
      <c r="A46" s="4"/>
      <c r="B46" s="8"/>
      <c r="C46" s="7"/>
      <c r="D46" s="8"/>
      <c r="E46" s="9"/>
    </row>
    <row r="47" spans="1:5" ht="3" customHeight="1">
      <c r="A47" s="4"/>
      <c r="B47" s="14"/>
      <c r="C47" s="7"/>
      <c r="D47" s="14"/>
      <c r="E47" s="15"/>
    </row>
    <row r="48" ht="15.75">
      <c r="A48" s="5" t="s">
        <v>21</v>
      </c>
    </row>
    <row r="49" spans="1:6" ht="15.75">
      <c r="A49" s="5" t="s">
        <v>47</v>
      </c>
      <c r="B49" s="8">
        <f>SUM(B43:B46)</f>
        <v>440675</v>
      </c>
      <c r="C49" s="8"/>
      <c r="D49" s="8">
        <f>SUM(D43:D46)</f>
        <v>706067</v>
      </c>
      <c r="E49" s="9">
        <f>E43+E45+E46</f>
        <v>222287</v>
      </c>
      <c r="F49">
        <f>(+D49-E49)/E49*100</f>
        <v>217.63755865165305</v>
      </c>
    </row>
    <row r="50" spans="1:5" ht="2.25" customHeight="1">
      <c r="A50" s="2"/>
      <c r="B50" s="4"/>
      <c r="C50" s="4"/>
      <c r="D50" s="4"/>
      <c r="E50" s="4"/>
    </row>
    <row r="51" spans="1:5" ht="15.75">
      <c r="A51" s="5" t="s">
        <v>15</v>
      </c>
      <c r="B51" s="34">
        <v>-6528</v>
      </c>
      <c r="C51" s="7"/>
      <c r="D51" s="34">
        <v>-15497</v>
      </c>
      <c r="E51" s="33">
        <v>55137</v>
      </c>
    </row>
    <row r="52" spans="1:5" ht="3" customHeight="1">
      <c r="A52" s="4"/>
      <c r="B52" s="4"/>
      <c r="C52" s="4"/>
      <c r="D52" s="4"/>
      <c r="E52" s="4"/>
    </row>
    <row r="53" spans="1:5" ht="6.75" customHeight="1">
      <c r="A53" s="2"/>
      <c r="B53" s="16"/>
      <c r="C53" s="7"/>
      <c r="D53" s="16"/>
      <c r="E53" s="17"/>
    </row>
    <row r="54" spans="1:5" ht="15.75">
      <c r="A54" s="5" t="s">
        <v>22</v>
      </c>
      <c r="B54" s="8">
        <f>SUM(B49:B51)</f>
        <v>434147</v>
      </c>
      <c r="C54" s="8"/>
      <c r="D54" s="8">
        <f>SUM(D49:D51)</f>
        <v>690570</v>
      </c>
      <c r="E54" s="9">
        <f>SUM(E49:E51)</f>
        <v>277424</v>
      </c>
    </row>
    <row r="55" spans="1:5" ht="0.75" customHeight="1">
      <c r="A55" s="5"/>
      <c r="B55" s="8"/>
      <c r="C55" s="8"/>
      <c r="D55" s="8"/>
      <c r="E55" s="9"/>
    </row>
    <row r="56" spans="1:5" ht="15.75">
      <c r="A56" s="5" t="s">
        <v>23</v>
      </c>
      <c r="B56" s="8">
        <v>-110376</v>
      </c>
      <c r="C56" s="8"/>
      <c r="D56" s="8">
        <v>-110376</v>
      </c>
      <c r="E56" s="9">
        <v>-81965</v>
      </c>
    </row>
    <row r="57" spans="1:5" ht="3.75" customHeight="1">
      <c r="A57" s="5"/>
      <c r="B57" s="16"/>
      <c r="C57" s="7"/>
      <c r="D57" s="16"/>
      <c r="E57" s="17"/>
    </row>
    <row r="58" spans="1:5" ht="15.75">
      <c r="A58" s="5" t="s">
        <v>45</v>
      </c>
      <c r="B58" s="8">
        <f>+B54+B56</f>
        <v>323771</v>
      </c>
      <c r="C58" s="8"/>
      <c r="D58" s="8">
        <f>+D54+D56</f>
        <v>580194</v>
      </c>
      <c r="E58" s="9">
        <f>+E54+E56</f>
        <v>195459</v>
      </c>
    </row>
    <row r="59" spans="1:5" ht="15.75">
      <c r="A59" s="5" t="s">
        <v>24</v>
      </c>
      <c r="B59" s="34">
        <v>1492306</v>
      </c>
      <c r="C59" s="8"/>
      <c r="D59" s="8">
        <v>1235883</v>
      </c>
      <c r="E59" s="9">
        <v>900839</v>
      </c>
    </row>
    <row r="60" spans="1:5" ht="3" customHeight="1">
      <c r="A60" s="5"/>
      <c r="B60" s="16"/>
      <c r="C60" s="7"/>
      <c r="D60" s="16"/>
      <c r="E60" s="17"/>
    </row>
    <row r="61" spans="1:5" ht="15.75" customHeight="1">
      <c r="A61" s="5" t="s">
        <v>25</v>
      </c>
      <c r="B61" s="25">
        <f>+B58+B59</f>
        <v>1816077</v>
      </c>
      <c r="C61" s="7"/>
      <c r="D61" s="25">
        <f>+D58+D59</f>
        <v>1816077</v>
      </c>
      <c r="E61" s="26">
        <f>+E58+E59</f>
        <v>1096298</v>
      </c>
    </row>
    <row r="62" spans="1:5" ht="15.75" customHeight="1">
      <c r="A62" s="5" t="s">
        <v>27</v>
      </c>
      <c r="B62" s="44" t="s">
        <v>38</v>
      </c>
      <c r="C62" s="22"/>
      <c r="D62" s="44" t="s">
        <v>38</v>
      </c>
      <c r="E62" s="26">
        <v>-14000</v>
      </c>
    </row>
    <row r="63" spans="1:5" ht="15.75">
      <c r="A63" s="5" t="s">
        <v>46</v>
      </c>
      <c r="B63" s="25">
        <v>-83884</v>
      </c>
      <c r="C63" s="7"/>
      <c r="D63" s="25">
        <v>-83884</v>
      </c>
      <c r="E63" s="26">
        <v>-49412</v>
      </c>
    </row>
    <row r="64" spans="1:5" ht="1.5" customHeight="1" hidden="1">
      <c r="A64" s="2"/>
      <c r="B64" s="7"/>
      <c r="C64" s="4"/>
      <c r="D64" s="7"/>
      <c r="E64" s="4"/>
    </row>
    <row r="65" spans="1:5" ht="2.25" customHeight="1" hidden="1">
      <c r="A65" s="2"/>
      <c r="B65" s="7"/>
      <c r="C65" s="4"/>
      <c r="D65" s="7"/>
      <c r="E65" s="4"/>
    </row>
    <row r="66" spans="1:4" ht="6.75" customHeight="1" hidden="1">
      <c r="A66" s="2"/>
      <c r="B66" s="43"/>
      <c r="D66" s="43"/>
    </row>
    <row r="67" spans="1:5" ht="15.75" customHeight="1">
      <c r="A67" s="5" t="s">
        <v>26</v>
      </c>
      <c r="B67" s="16">
        <f>SUM(B61:B63)</f>
        <v>1732193</v>
      </c>
      <c r="C67" s="7"/>
      <c r="D67" s="16">
        <f>SUM(D61:D63)</f>
        <v>1732193</v>
      </c>
      <c r="E67" s="17">
        <f>+E61+E63+E62</f>
        <v>1032886</v>
      </c>
    </row>
    <row r="68" spans="1:5" ht="3" customHeight="1" thickBot="1">
      <c r="A68" s="5"/>
      <c r="B68" s="8"/>
      <c r="C68" s="9"/>
      <c r="D68" s="8"/>
      <c r="E68" s="9"/>
    </row>
    <row r="69" spans="1:5" ht="3.75" customHeight="1">
      <c r="A69" s="5"/>
      <c r="B69" s="31"/>
      <c r="C69" s="4"/>
      <c r="D69" s="31"/>
      <c r="E69" s="32"/>
    </row>
    <row r="70" spans="1:5" ht="15.75">
      <c r="A70" s="5" t="s">
        <v>16</v>
      </c>
      <c r="B70" s="18"/>
      <c r="C70" s="8"/>
      <c r="D70" s="8"/>
      <c r="E70" s="9"/>
    </row>
    <row r="71" spans="1:5" ht="15.75">
      <c r="A71" s="5" t="s">
        <v>17</v>
      </c>
      <c r="B71" s="19" t="s">
        <v>49</v>
      </c>
      <c r="C71" s="7"/>
      <c r="D71" s="19" t="s">
        <v>39</v>
      </c>
      <c r="E71" s="20" t="s">
        <v>28</v>
      </c>
    </row>
    <row r="72" spans="1:5" ht="16.5" thickBot="1">
      <c r="A72" s="5" t="s">
        <v>18</v>
      </c>
      <c r="B72" s="46" t="s">
        <v>50</v>
      </c>
      <c r="C72" s="7"/>
      <c r="D72" s="46" t="s">
        <v>48</v>
      </c>
      <c r="E72" s="47" t="s">
        <v>28</v>
      </c>
    </row>
    <row r="73" spans="2:5" ht="15.75">
      <c r="B73" s="45"/>
      <c r="C73" s="45"/>
      <c r="D73" s="45"/>
      <c r="E73" s="45"/>
    </row>
    <row r="74" spans="1:5" ht="15.75">
      <c r="A74" s="4"/>
      <c r="B74" s="25"/>
      <c r="C74" s="7"/>
      <c r="D74" s="25"/>
      <c r="E74" s="26"/>
    </row>
    <row r="75" spans="1:5" ht="15.75">
      <c r="A75" s="27"/>
      <c r="B75" s="28"/>
      <c r="C75" s="30"/>
      <c r="D75" s="28"/>
      <c r="E75" s="29"/>
    </row>
    <row r="76" spans="1:5" ht="15.75">
      <c r="A76" s="4"/>
      <c r="B76" s="25"/>
      <c r="C76" s="7"/>
      <c r="D76" s="26"/>
      <c r="E76" s="26"/>
    </row>
    <row r="77" spans="1:5" ht="13.5" customHeight="1">
      <c r="A77" s="5"/>
      <c r="B77" s="8"/>
      <c r="C77" s="8"/>
      <c r="D77" s="9"/>
      <c r="E77" s="9"/>
    </row>
    <row r="78" spans="1:5" ht="15.75">
      <c r="A78" s="5"/>
      <c r="B78" s="4"/>
      <c r="C78" s="4"/>
      <c r="D78" s="4"/>
      <c r="E78" s="4"/>
    </row>
    <row r="79" spans="1:5" ht="13.5" customHeight="1">
      <c r="A79" s="5"/>
      <c r="B79" s="8"/>
      <c r="C79" s="8"/>
      <c r="D79" s="8"/>
      <c r="E79" s="9"/>
    </row>
    <row r="80" spans="1:5" ht="15.75">
      <c r="A80" s="5"/>
      <c r="B80" s="8"/>
      <c r="C80" s="8"/>
      <c r="D80" s="8"/>
      <c r="E80" s="9"/>
    </row>
    <row r="81" spans="1:5" ht="3.75" customHeight="1">
      <c r="A81" s="21"/>
      <c r="B81" s="8"/>
      <c r="C81" s="8"/>
      <c r="D81" s="8"/>
      <c r="E81" s="9"/>
    </row>
    <row r="82" spans="1:5" ht="15.75">
      <c r="A82" s="5"/>
      <c r="B82" s="8"/>
      <c r="C82" s="8"/>
      <c r="D82" s="8"/>
      <c r="E82" s="9"/>
    </row>
    <row r="83" spans="1:5" ht="3.75" customHeight="1">
      <c r="A83" s="4"/>
      <c r="B83" s="8"/>
      <c r="C83" s="8"/>
      <c r="D83" s="8"/>
      <c r="E83" s="9"/>
    </row>
    <row r="84" spans="1:5" ht="15.75">
      <c r="A84" s="5"/>
      <c r="B84" s="8"/>
      <c r="C84" s="8"/>
      <c r="D84" s="8"/>
      <c r="E84" s="9"/>
    </row>
    <row r="87" ht="15.75">
      <c r="A87" s="1"/>
    </row>
  </sheetData>
  <mergeCells count="2">
    <mergeCell ref="A2:E2"/>
    <mergeCell ref="A7:F7"/>
  </mergeCells>
  <printOptions/>
  <pageMargins left="0.91" right="0.39" top="0.28" bottom="0.31" header="0.43" footer="0.31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2000-02-16T01:05:22Z</cp:lastPrinted>
  <dcterms:created xsi:type="dcterms:W3CDTF">1999-09-27T03:37:20Z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